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480" windowHeight="11520" activeTab="0"/>
  </bookViews>
  <sheets>
    <sheet name="ПОЖ" sheetId="1" r:id="rId1"/>
  </sheets>
  <definedNames/>
  <calcPr fullCalcOnLoad="1"/>
</workbook>
</file>

<file path=xl/sharedStrings.xml><?xml version="1.0" encoding="utf-8"?>
<sst xmlns="http://schemas.openxmlformats.org/spreadsheetml/2006/main" count="107" uniqueCount="89">
  <si>
    <t>№</t>
  </si>
  <si>
    <t>п/п</t>
  </si>
  <si>
    <t>Наименование учреждения</t>
  </si>
  <si>
    <t>(ответственный исполнитель)</t>
  </si>
  <si>
    <t>(тыс. рублей)</t>
  </si>
  <si>
    <t>Наименование работ</t>
  </si>
  <si>
    <t>на 2013 год</t>
  </si>
  <si>
    <t>Итого:</t>
  </si>
  <si>
    <t>перезарядка огнетушителей</t>
  </si>
  <si>
    <t>капительный ремонт установки автоматического водяного пожаротушения</t>
  </si>
  <si>
    <t>огнезащитная обработка конструкций</t>
  </si>
  <si>
    <t>ремонт электротехнического оборудования</t>
  </si>
  <si>
    <t>Всего:</t>
  </si>
  <si>
    <t>приобретение огнетушителей</t>
  </si>
  <si>
    <t>установка противопожарных дверей</t>
  </si>
  <si>
    <t>огнезащитная обработка</t>
  </si>
  <si>
    <t>ИТОГО</t>
  </si>
  <si>
    <t>Перезарядка и приобретение огнетушителей</t>
  </si>
  <si>
    <t xml:space="preserve">обслуживание и устройство автоматических установок пожаротушения </t>
  </si>
  <si>
    <t>Замена дверей на противопожар</t>
  </si>
  <si>
    <t>устройство лестницы в гараже</t>
  </si>
  <si>
    <t>Установка противопожарных шкафов</t>
  </si>
  <si>
    <t xml:space="preserve">Изготовление проекта на устройство электропитания пожарной автоматики по 1 категории надежности </t>
  </si>
  <si>
    <t>проверка работоспособности внутреннего пожарного водопровода</t>
  </si>
  <si>
    <t>проверка состояния огнезащитной обработки</t>
  </si>
  <si>
    <t>замеры сопротивления изоляции</t>
  </si>
  <si>
    <t>испытанение ограждений кровли и пожарных лестниц</t>
  </si>
  <si>
    <t>приведение высоты системы отопления в сотвтетствии с требованиями ППБ</t>
  </si>
  <si>
    <t>приобретение и перезарядка огнетушителей</t>
  </si>
  <si>
    <t xml:space="preserve">замена кабеля пожарной сигнализации и оповешения людей о пожаре на сертифицированный </t>
  </si>
  <si>
    <t>модернизация системы управления дымовыми люками</t>
  </si>
  <si>
    <t>выполнение предписаний ГПН</t>
  </si>
  <si>
    <t>Ремонт системы автоматического пожаротушения сцены в зрительном зале</t>
  </si>
  <si>
    <t>Огнезащитная обработка конструкций</t>
  </si>
  <si>
    <t>Обслуживание АУП и пожарной сигнализациях в зданиях</t>
  </si>
  <si>
    <t>Составление ПСД на замену материалов на путях эвакуации</t>
  </si>
  <si>
    <t xml:space="preserve">Монтаж автоматической установки водяного пожаротушения  и насосоной станции в помещениях МВЦ "Диорама", г. Киров, ул. Горького д. 32 </t>
  </si>
  <si>
    <t>Монтаж автоматической установки водяного пожаротушения МВК "ПРИРОДА" , г. Киров, ул. Подгорная, д.18</t>
  </si>
  <si>
    <t>Выполнение противопожарных мероприятий (огнезащитная обработка, приобретение и перзарядка огнетушителей)</t>
  </si>
  <si>
    <t>Работы по монтажу пожарного водопровода (гидранта) г. Котельнич ул. К. Маркса, д. 22</t>
  </si>
  <si>
    <t>Установка противопожарных дверей в лифет (дание № 1) ул. Герцена, д. 50</t>
  </si>
  <si>
    <t>Замена деревянных стеллажей на металлические</t>
  </si>
  <si>
    <t>Перзарядка огнетушителей</t>
  </si>
  <si>
    <t>Испытание внутреннего противопожарного водопровода</t>
  </si>
  <si>
    <t>Испытание огнезащитной обработки</t>
  </si>
  <si>
    <t>ремонт охранной сигнализации</t>
  </si>
  <si>
    <t>прибретение онетушителей</t>
  </si>
  <si>
    <t>Проверка огнезащитной обработки</t>
  </si>
  <si>
    <t>Ремонт электротехнического оборудования</t>
  </si>
  <si>
    <t>ремонт эвакуационного выхода цокольного этажа</t>
  </si>
  <si>
    <t>Приобретение знаков пожарной безопасности</t>
  </si>
  <si>
    <t>приобретение средств индивидуальной защиты и огнетушителей</t>
  </si>
  <si>
    <t>Защита деревянных конструкций, ул .Карла Маркса, д.70, пер. Копанский, д. 4</t>
  </si>
  <si>
    <t>Обслуживание АПС</t>
  </si>
  <si>
    <t>Перезарядка огнетушителей</t>
  </si>
  <si>
    <t>Испытание внутреннего пожарного водопровода</t>
  </si>
  <si>
    <t>Проверка сопротивления изоляции</t>
  </si>
  <si>
    <t>Приобретение пнегорючих перегородок с входными дверями в общежитии</t>
  </si>
  <si>
    <t>замена горючих материалов на путях эвакуации</t>
  </si>
  <si>
    <t>электромонтажные работы</t>
  </si>
  <si>
    <t>тех обслуж пож кранов</t>
  </si>
  <si>
    <t>заправка онетушителей</t>
  </si>
  <si>
    <t>проверка огнезащитной орпботки</t>
  </si>
  <si>
    <t>Установка системы передачи извещения пожарно-автоматического контроля "Стрелец-Мониторинг"</t>
  </si>
  <si>
    <t xml:space="preserve">огнезащитная обработка здания учебного корпуса и общежития </t>
  </si>
  <si>
    <t xml:space="preserve">проверка внутренних пожарных кранов </t>
  </si>
  <si>
    <t>приведение в соотвествии с нормами эвакуации эвакуационного запасного выхода в общежитии</t>
  </si>
  <si>
    <t>обслуживание автоматической пожарной сигнализации</t>
  </si>
  <si>
    <t>Выполнение работ (огнезащита потолка гаража, пожарный козырек над воротами) ул .Карла Маркса, д. 70</t>
  </si>
  <si>
    <t>разработка технических условий</t>
  </si>
  <si>
    <t>КОГБУК Кировский социально-культурный центр "Семья"</t>
  </si>
  <si>
    <t xml:space="preserve">Объем средств, предусмотренных в областном бюджете на проведение мероприятий по обеспечению противопожарной безопасности подведомственными учреждениями, на 2013год. </t>
  </si>
  <si>
    <t>КОГБУК «Кировский областной ордена Трудового Красного Знамени драматический театр имени С.М. Кирова»</t>
  </si>
  <si>
    <t>КОГАУК «Кировский государственный театр юного зрителя «Театр на Спасской»</t>
  </si>
  <si>
    <t>КОГАУК «Кировский театр кукол имени А.Н. Афанасьева»</t>
  </si>
  <si>
    <t>КОГАУК «Вятская областная филармония»</t>
  </si>
  <si>
    <t>КОГАУК "Концертный зал органной и камерной музыки"</t>
  </si>
  <si>
    <t>КОГБУК «Кировский областной Дом народного творчества»</t>
  </si>
  <si>
    <t>КОГБУК «Кировский областной краеведческий музей»</t>
  </si>
  <si>
    <t>КОГБУК  «Вятский художественный музей имени В.М. и А.М. Васнецовых"»</t>
  </si>
  <si>
    <t>КОГБУК «Музей К.Э.Циолковского, авиации и космонавтики»</t>
  </si>
  <si>
    <t>КОГБУК «Вятский областной палеонтологический музей»</t>
  </si>
  <si>
    <t>КОГБУК «Кировская ордена Почёта государственная универсальная областная научная библиотека им. А.И.Герцена»</t>
  </si>
  <si>
    <t>КОГКУК "Специальная библиотека для слепых"</t>
  </si>
  <si>
    <t>КОГБУК «Кировская областная  библиотека для детей и юношества им. А.И.Грина»</t>
  </si>
  <si>
    <t>КОГБОУ СПО КОКМИ им. И.В. Казенина</t>
  </si>
  <si>
    <t>КОГОАУСПО «Вятский колледж культуры»</t>
  </si>
  <si>
    <t>КОГБУ СПО (техникум)Вятское художественное училище им. А.А.Рылова</t>
  </si>
  <si>
    <t>Утверждено приказом главы департамента культуры Кировской области от «05»12.2012   №491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</si>
</sst>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#,##0.0"/>
    <numFmt numFmtId="170" formatCode="0.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168" fontId="19" fillId="0" borderId="15" xfId="0" applyNumberFormat="1" applyFont="1" applyFill="1" applyBorder="1" applyAlignment="1">
      <alignment horizontal="center" vertical="center" wrapText="1"/>
    </xf>
    <xf numFmtId="168" fontId="2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68" fontId="19" fillId="0" borderId="18" xfId="0" applyNumberFormat="1" applyFont="1" applyFill="1" applyBorder="1" applyAlignment="1">
      <alignment horizontal="center" vertical="center" wrapText="1"/>
    </xf>
    <xf numFmtId="168" fontId="20" fillId="0" borderId="18" xfId="0" applyNumberFormat="1" applyFont="1" applyFill="1" applyBorder="1" applyAlignment="1">
      <alignment horizontal="center" vertical="center" wrapText="1"/>
    </xf>
    <xf numFmtId="168" fontId="20" fillId="0" borderId="16" xfId="0" applyNumberFormat="1" applyFont="1" applyFill="1" applyBorder="1" applyAlignment="1">
      <alignment horizontal="center" vertical="center" wrapText="1"/>
    </xf>
    <xf numFmtId="168" fontId="19" fillId="0" borderId="16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top" wrapText="1"/>
    </xf>
    <xf numFmtId="168" fontId="20" fillId="0" borderId="15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 wrapText="1"/>
    </xf>
    <xf numFmtId="170" fontId="20" fillId="0" borderId="18" xfId="0" applyNumberFormat="1" applyFont="1" applyFill="1" applyBorder="1" applyAlignment="1">
      <alignment horizontal="center" vertical="center" wrapText="1"/>
    </xf>
    <xf numFmtId="168" fontId="20" fillId="0" borderId="16" xfId="0" applyNumberFormat="1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169" fontId="20" fillId="0" borderId="2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19" fillId="0" borderId="2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4" fillId="0" borderId="0" xfId="0" applyFont="1" applyFill="1" applyAlignment="1">
      <alignment/>
    </xf>
    <xf numFmtId="0" fontId="23" fillId="0" borderId="0" xfId="0" applyFont="1" applyAlignment="1">
      <alignment wrapText="1"/>
    </xf>
    <xf numFmtId="0" fontId="23" fillId="0" borderId="22" xfId="0" applyFont="1" applyFill="1" applyBorder="1" applyAlignment="1">
      <alignment wrapText="1"/>
    </xf>
    <xf numFmtId="0" fontId="20" fillId="0" borderId="17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wrapText="1"/>
    </xf>
    <xf numFmtId="0" fontId="20" fillId="0" borderId="18" xfId="0" applyFont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6"/>
  <sheetViews>
    <sheetView tabSelected="1" view="pageBreakPreview" zoomScaleSheetLayoutView="100" zoomScalePageLayoutView="0" workbookViewId="0" topLeftCell="A1">
      <selection activeCell="A4" sqref="A4:D4"/>
    </sheetView>
  </sheetViews>
  <sheetFormatPr defaultColWidth="9.140625" defaultRowHeight="15"/>
  <cols>
    <col min="1" max="1" width="4.28125" style="0" customWidth="1"/>
    <col min="2" max="2" width="32.28125" style="0" customWidth="1"/>
    <col min="3" max="3" width="39.8515625" style="0" customWidth="1"/>
    <col min="4" max="4" width="22.00390625" style="0" customWidth="1"/>
  </cols>
  <sheetData>
    <row r="1" spans="3:5" ht="22.5" customHeight="1">
      <c r="C1" s="50"/>
      <c r="D1" s="60" t="s">
        <v>88</v>
      </c>
      <c r="E1" s="41"/>
    </row>
    <row r="2" spans="4:5" ht="58.5" customHeight="1">
      <c r="D2" s="60"/>
      <c r="E2" s="45"/>
    </row>
    <row r="3" spans="4:5" ht="15">
      <c r="D3" s="41"/>
      <c r="E3" s="43"/>
    </row>
    <row r="4" spans="1:9" ht="81.75" customHeight="1">
      <c r="A4" s="66" t="s">
        <v>71</v>
      </c>
      <c r="B4" s="66"/>
      <c r="C4" s="66"/>
      <c r="D4" s="66"/>
      <c r="E4" s="51"/>
      <c r="F4" s="51"/>
      <c r="G4" s="51"/>
      <c r="H4" s="51"/>
      <c r="I4" s="51"/>
    </row>
    <row r="5" ht="15.75" thickBot="1"/>
    <row r="6" spans="1:4" ht="15">
      <c r="A6" s="1" t="s">
        <v>0</v>
      </c>
      <c r="B6" s="3" t="s">
        <v>2</v>
      </c>
      <c r="C6" s="67" t="s">
        <v>5</v>
      </c>
      <c r="D6" s="5" t="s">
        <v>6</v>
      </c>
    </row>
    <row r="7" spans="1:4" ht="15.75" thickBot="1">
      <c r="A7" s="2" t="s">
        <v>1</v>
      </c>
      <c r="B7" s="4" t="s">
        <v>3</v>
      </c>
      <c r="C7" s="68"/>
      <c r="D7" s="52" t="s">
        <v>4</v>
      </c>
    </row>
    <row r="8" spans="1:4" ht="15.75" thickBot="1">
      <c r="A8" s="6">
        <v>1</v>
      </c>
      <c r="B8" s="8">
        <v>2</v>
      </c>
      <c r="C8" s="53">
        <v>4</v>
      </c>
      <c r="D8" s="53">
        <v>5</v>
      </c>
    </row>
    <row r="9" spans="1:4" ht="51.75" customHeight="1">
      <c r="A9" s="56">
        <v>1</v>
      </c>
      <c r="B9" s="61" t="s">
        <v>72</v>
      </c>
      <c r="C9" s="9" t="s">
        <v>15</v>
      </c>
      <c r="D9" s="12">
        <v>200</v>
      </c>
    </row>
    <row r="10" spans="1:4" ht="15">
      <c r="A10" s="73"/>
      <c r="B10" s="62"/>
      <c r="C10" s="9" t="s">
        <v>17</v>
      </c>
      <c r="D10" s="12">
        <v>10</v>
      </c>
    </row>
    <row r="11" spans="1:4" ht="15">
      <c r="A11" s="73"/>
      <c r="B11" s="62"/>
      <c r="C11" s="9" t="s">
        <v>11</v>
      </c>
      <c r="D11" s="12">
        <v>700</v>
      </c>
    </row>
    <row r="12" spans="1:4" ht="25.5">
      <c r="A12" s="73"/>
      <c r="B12" s="62"/>
      <c r="C12" s="9" t="s">
        <v>18</v>
      </c>
      <c r="D12" s="12">
        <v>450</v>
      </c>
    </row>
    <row r="13" spans="1:4" ht="15">
      <c r="A13" s="73"/>
      <c r="B13" s="62"/>
      <c r="C13" s="9" t="s">
        <v>19</v>
      </c>
      <c r="D13" s="12">
        <v>100</v>
      </c>
    </row>
    <row r="14" spans="1:4" ht="15">
      <c r="A14" s="73"/>
      <c r="B14" s="62"/>
      <c r="C14" s="9" t="s">
        <v>20</v>
      </c>
      <c r="D14" s="12">
        <v>200</v>
      </c>
    </row>
    <row r="15" spans="1:4" ht="15">
      <c r="A15" s="73"/>
      <c r="B15" s="62"/>
      <c r="C15" s="9" t="s">
        <v>21</v>
      </c>
      <c r="D15" s="12">
        <v>100</v>
      </c>
    </row>
    <row r="16" spans="1:4" ht="38.25">
      <c r="A16" s="73"/>
      <c r="B16" s="62"/>
      <c r="C16" s="9" t="s">
        <v>22</v>
      </c>
      <c r="D16" s="12">
        <v>290.2</v>
      </c>
    </row>
    <row r="17" spans="1:4" ht="15">
      <c r="A17" s="74"/>
      <c r="B17" s="63"/>
      <c r="C17" s="14" t="s">
        <v>16</v>
      </c>
      <c r="D17" s="13">
        <f>SUM(D9:D16)</f>
        <v>2050.2</v>
      </c>
    </row>
    <row r="18" spans="1:4" ht="38.25" customHeight="1">
      <c r="A18" s="72">
        <v>2</v>
      </c>
      <c r="B18" s="69" t="s">
        <v>73</v>
      </c>
      <c r="C18" s="15" t="s">
        <v>33</v>
      </c>
      <c r="D18" s="16">
        <v>190</v>
      </c>
    </row>
    <row r="19" spans="1:4" ht="25.5">
      <c r="A19" s="73"/>
      <c r="B19" s="70"/>
      <c r="C19" s="15" t="s">
        <v>34</v>
      </c>
      <c r="D19" s="16">
        <v>96</v>
      </c>
    </row>
    <row r="20" spans="1:4" ht="25.5">
      <c r="A20" s="73"/>
      <c r="B20" s="70"/>
      <c r="C20" s="9" t="s">
        <v>35</v>
      </c>
      <c r="D20" s="16">
        <v>43.9</v>
      </c>
    </row>
    <row r="21" spans="1:4" ht="15">
      <c r="A21" s="73"/>
      <c r="B21" s="71"/>
      <c r="C21" s="14" t="s">
        <v>16</v>
      </c>
      <c r="D21" s="17">
        <f>SUM(D18:D20)</f>
        <v>329.9</v>
      </c>
    </row>
    <row r="22" spans="1:4" ht="72" customHeight="1">
      <c r="A22" s="72">
        <v>3</v>
      </c>
      <c r="B22" s="75" t="s">
        <v>74</v>
      </c>
      <c r="C22" s="15" t="s">
        <v>63</v>
      </c>
      <c r="D22" s="16">
        <v>99</v>
      </c>
    </row>
    <row r="23" spans="1:4" ht="15.75" thickBot="1">
      <c r="A23" s="74"/>
      <c r="B23" s="65"/>
      <c r="C23" s="20" t="s">
        <v>16</v>
      </c>
      <c r="D23" s="18">
        <f>D22</f>
        <v>99</v>
      </c>
    </row>
    <row r="24" spans="1:4" ht="25.5">
      <c r="A24" s="56">
        <v>4</v>
      </c>
      <c r="B24" s="64" t="s">
        <v>75</v>
      </c>
      <c r="C24" s="22" t="s">
        <v>23</v>
      </c>
      <c r="D24" s="16">
        <v>400</v>
      </c>
    </row>
    <row r="25" spans="1:4" ht="15">
      <c r="A25" s="73"/>
      <c r="B25" s="78"/>
      <c r="C25" s="22" t="s">
        <v>24</v>
      </c>
      <c r="D25" s="12">
        <v>70</v>
      </c>
    </row>
    <row r="26" spans="1:4" ht="15">
      <c r="A26" s="73"/>
      <c r="B26" s="78"/>
      <c r="C26" s="22" t="s">
        <v>25</v>
      </c>
      <c r="D26" s="12">
        <v>70</v>
      </c>
    </row>
    <row r="27" spans="1:4" ht="25.5">
      <c r="A27" s="73"/>
      <c r="B27" s="78"/>
      <c r="C27" s="22" t="s">
        <v>26</v>
      </c>
      <c r="D27" s="12">
        <v>20</v>
      </c>
    </row>
    <row r="28" spans="1:4" ht="25.5">
      <c r="A28" s="73"/>
      <c r="B28" s="78"/>
      <c r="C28" s="22" t="s">
        <v>27</v>
      </c>
      <c r="D28" s="12">
        <v>80</v>
      </c>
    </row>
    <row r="29" spans="1:4" ht="15">
      <c r="A29" s="73"/>
      <c r="B29" s="78"/>
      <c r="C29" s="22" t="s">
        <v>28</v>
      </c>
      <c r="D29" s="12">
        <v>20</v>
      </c>
    </row>
    <row r="30" spans="1:4" ht="38.25">
      <c r="A30" s="73"/>
      <c r="B30" s="78"/>
      <c r="C30" s="22" t="s">
        <v>29</v>
      </c>
      <c r="D30" s="12">
        <v>165</v>
      </c>
    </row>
    <row r="31" spans="1:4" ht="25.5">
      <c r="A31" s="73"/>
      <c r="B31" s="78"/>
      <c r="C31" s="22" t="s">
        <v>30</v>
      </c>
      <c r="D31" s="12">
        <v>2018.6</v>
      </c>
    </row>
    <row r="32" spans="1:4" ht="15">
      <c r="A32" s="76"/>
      <c r="B32" s="55"/>
      <c r="C32" s="22" t="s">
        <v>31</v>
      </c>
      <c r="D32" s="12">
        <v>50</v>
      </c>
    </row>
    <row r="33" spans="1:4" ht="15">
      <c r="A33" s="77"/>
      <c r="B33" s="57"/>
      <c r="C33" s="23" t="s">
        <v>16</v>
      </c>
      <c r="D33" s="13">
        <f>D24+D25+D26+D27+D28+D29+D30+D31+D32</f>
        <v>2893.6</v>
      </c>
    </row>
    <row r="34" spans="1:4" ht="15">
      <c r="A34" s="72">
        <v>5</v>
      </c>
      <c r="B34" s="75" t="s">
        <v>76</v>
      </c>
      <c r="C34" s="24" t="s">
        <v>60</v>
      </c>
      <c r="D34" s="16">
        <v>4</v>
      </c>
    </row>
    <row r="35" spans="1:4" ht="15">
      <c r="A35" s="76"/>
      <c r="B35" s="55"/>
      <c r="C35" s="25" t="s">
        <v>61</v>
      </c>
      <c r="D35" s="19">
        <v>1</v>
      </c>
    </row>
    <row r="36" spans="1:4" ht="15">
      <c r="A36" s="76"/>
      <c r="B36" s="55"/>
      <c r="C36" s="25" t="s">
        <v>62</v>
      </c>
      <c r="D36" s="19">
        <v>1</v>
      </c>
    </row>
    <row r="37" spans="1:4" ht="15">
      <c r="A37" s="76"/>
      <c r="B37" s="55"/>
      <c r="C37" s="25" t="s">
        <v>31</v>
      </c>
      <c r="D37" s="19">
        <v>5</v>
      </c>
    </row>
    <row r="38" spans="1:4" ht="15.75" thickBot="1">
      <c r="A38" s="77"/>
      <c r="B38" s="57"/>
      <c r="C38" s="26" t="s">
        <v>16</v>
      </c>
      <c r="D38" s="18">
        <f>D34+D35+D36+D37</f>
        <v>11</v>
      </c>
    </row>
    <row r="39" spans="1:4" ht="52.5" customHeight="1">
      <c r="A39" s="44">
        <v>6</v>
      </c>
      <c r="B39" s="64" t="s">
        <v>77</v>
      </c>
      <c r="C39" s="22" t="s">
        <v>9</v>
      </c>
      <c r="D39" s="12">
        <v>2257.3</v>
      </c>
    </row>
    <row r="40" spans="1:4" ht="15">
      <c r="A40" s="11"/>
      <c r="B40" s="65"/>
      <c r="C40" s="49" t="s">
        <v>16</v>
      </c>
      <c r="D40" s="18">
        <f>D39</f>
        <v>2257.3</v>
      </c>
    </row>
    <row r="41" spans="1:4" ht="25.5">
      <c r="A41" s="58">
        <v>7</v>
      </c>
      <c r="B41" s="79" t="s">
        <v>70</v>
      </c>
      <c r="C41" s="24" t="s">
        <v>32</v>
      </c>
      <c r="D41" s="16">
        <v>600</v>
      </c>
    </row>
    <row r="42" spans="1:4" ht="15">
      <c r="A42" s="58"/>
      <c r="B42" s="79"/>
      <c r="C42" s="20" t="s">
        <v>16</v>
      </c>
      <c r="D42" s="17">
        <f>SUM(D41)</f>
        <v>600</v>
      </c>
    </row>
    <row r="43" spans="1:4" ht="51">
      <c r="A43" s="73">
        <v>8</v>
      </c>
      <c r="B43" s="78" t="s">
        <v>78</v>
      </c>
      <c r="C43" s="9" t="s">
        <v>36</v>
      </c>
      <c r="D43" s="12">
        <v>0</v>
      </c>
    </row>
    <row r="44" spans="1:4" ht="38.25">
      <c r="A44" s="73"/>
      <c r="B44" s="78"/>
      <c r="C44" s="9" t="s">
        <v>37</v>
      </c>
      <c r="D44" s="12">
        <v>1000</v>
      </c>
    </row>
    <row r="45" spans="1:4" ht="38.25">
      <c r="A45" s="73"/>
      <c r="B45" s="78"/>
      <c r="C45" s="9" t="s">
        <v>38</v>
      </c>
      <c r="D45" s="12">
        <v>160</v>
      </c>
    </row>
    <row r="46" spans="1:4" ht="15">
      <c r="A46" s="74"/>
      <c r="B46" s="65"/>
      <c r="C46" s="14" t="s">
        <v>16</v>
      </c>
      <c r="D46" s="13">
        <f>D43+D44+D45</f>
        <v>1160</v>
      </c>
    </row>
    <row r="47" spans="1:4" s="7" customFormat="1" ht="38.25">
      <c r="A47" s="72">
        <v>9</v>
      </c>
      <c r="B47" s="75" t="s">
        <v>79</v>
      </c>
      <c r="C47" s="15" t="s">
        <v>68</v>
      </c>
      <c r="D47" s="16">
        <v>1278.3</v>
      </c>
    </row>
    <row r="48" spans="1:4" s="7" customFormat="1" ht="25.5">
      <c r="A48" s="76"/>
      <c r="B48" s="78"/>
      <c r="C48" s="15" t="s">
        <v>52</v>
      </c>
      <c r="D48" s="16">
        <v>30</v>
      </c>
    </row>
    <row r="49" spans="1:4" s="7" customFormat="1" ht="15">
      <c r="A49" s="77"/>
      <c r="B49" s="65"/>
      <c r="C49" s="14" t="s">
        <v>16</v>
      </c>
      <c r="D49" s="17">
        <f>SUM(D47:D48)</f>
        <v>1308.3</v>
      </c>
    </row>
    <row r="50" spans="1:4" s="7" customFormat="1" ht="24.75" customHeight="1">
      <c r="A50" s="72">
        <v>10</v>
      </c>
      <c r="B50" s="75" t="s">
        <v>80</v>
      </c>
      <c r="C50" s="15" t="s">
        <v>45</v>
      </c>
      <c r="D50" s="16">
        <v>99.454</v>
      </c>
    </row>
    <row r="51" spans="1:4" s="7" customFormat="1" ht="15">
      <c r="A51" s="73"/>
      <c r="B51" s="78"/>
      <c r="C51" s="15" t="s">
        <v>46</v>
      </c>
      <c r="D51" s="16">
        <v>12</v>
      </c>
    </row>
    <row r="52" spans="1:4" s="7" customFormat="1" ht="15">
      <c r="A52" s="73"/>
      <c r="B52" s="78"/>
      <c r="C52" s="15" t="s">
        <v>10</v>
      </c>
      <c r="D52" s="16">
        <v>10</v>
      </c>
    </row>
    <row r="53" spans="1:4" s="7" customFormat="1" ht="15">
      <c r="A53" s="73"/>
      <c r="B53" s="78"/>
      <c r="C53" s="15" t="s">
        <v>47</v>
      </c>
      <c r="D53" s="16">
        <v>10</v>
      </c>
    </row>
    <row r="54" spans="1:4" s="7" customFormat="1" ht="15">
      <c r="A54" s="73"/>
      <c r="B54" s="78"/>
      <c r="C54" s="15" t="s">
        <v>48</v>
      </c>
      <c r="D54" s="16">
        <v>167.667</v>
      </c>
    </row>
    <row r="55" spans="1:4" s="7" customFormat="1" ht="25.5">
      <c r="A55" s="73"/>
      <c r="B55" s="78"/>
      <c r="C55" s="15" t="s">
        <v>49</v>
      </c>
      <c r="D55" s="16">
        <v>86</v>
      </c>
    </row>
    <row r="56" spans="1:4" s="7" customFormat="1" ht="15">
      <c r="A56" s="73"/>
      <c r="B56" s="78"/>
      <c r="C56" s="15" t="s">
        <v>50</v>
      </c>
      <c r="D56" s="16">
        <v>2</v>
      </c>
    </row>
    <row r="57" spans="1:4" s="7" customFormat="1" ht="15">
      <c r="A57" s="73"/>
      <c r="B57" s="78"/>
      <c r="C57" s="15" t="s">
        <v>14</v>
      </c>
      <c r="D57" s="16">
        <v>75</v>
      </c>
    </row>
    <row r="58" spans="1:4" s="7" customFormat="1" ht="15">
      <c r="A58" s="73"/>
      <c r="B58" s="78"/>
      <c r="C58" s="15" t="s">
        <v>69</v>
      </c>
      <c r="D58" s="16">
        <v>107.3</v>
      </c>
    </row>
    <row r="59" spans="1:4" s="7" customFormat="1" ht="15">
      <c r="A59" s="73"/>
      <c r="B59" s="78"/>
      <c r="C59" s="27" t="s">
        <v>16</v>
      </c>
      <c r="D59" s="17">
        <f>D50+D51+D52+D53+D54+D55+D56+D57+D58</f>
        <v>569.4209999999999</v>
      </c>
    </row>
    <row r="60" spans="1:4" s="7" customFormat="1" ht="25.5">
      <c r="A60" s="15">
        <v>11</v>
      </c>
      <c r="B60" s="27" t="s">
        <v>81</v>
      </c>
      <c r="C60" s="15" t="s">
        <v>39</v>
      </c>
      <c r="D60" s="16">
        <v>110</v>
      </c>
    </row>
    <row r="61" spans="1:4" ht="15.75" thickBot="1">
      <c r="A61" s="21"/>
      <c r="B61" s="21" t="s">
        <v>7</v>
      </c>
      <c r="C61" s="10"/>
      <c r="D61" s="18">
        <f>SUM(D60)</f>
        <v>110</v>
      </c>
    </row>
    <row r="62" spans="1:4" ht="42.75" customHeight="1">
      <c r="A62" s="56">
        <v>12</v>
      </c>
      <c r="B62" s="80" t="s">
        <v>82</v>
      </c>
      <c r="C62" s="28" t="s">
        <v>40</v>
      </c>
      <c r="D62" s="12">
        <v>386</v>
      </c>
    </row>
    <row r="63" spans="1:4" ht="25.5">
      <c r="A63" s="76"/>
      <c r="B63" s="55"/>
      <c r="C63" s="28" t="s">
        <v>41</v>
      </c>
      <c r="D63" s="12">
        <v>193.5</v>
      </c>
    </row>
    <row r="64" spans="1:4" ht="15">
      <c r="A64" s="76"/>
      <c r="B64" s="55"/>
      <c r="C64" s="28" t="s">
        <v>42</v>
      </c>
      <c r="D64" s="12">
        <v>15</v>
      </c>
    </row>
    <row r="65" spans="1:4" ht="25.5">
      <c r="A65" s="76"/>
      <c r="B65" s="55"/>
      <c r="C65" s="28" t="s">
        <v>43</v>
      </c>
      <c r="D65" s="12">
        <v>200</v>
      </c>
    </row>
    <row r="66" spans="1:4" ht="15">
      <c r="A66" s="76"/>
      <c r="B66" s="55"/>
      <c r="C66" s="28" t="s">
        <v>44</v>
      </c>
      <c r="D66" s="12">
        <v>4</v>
      </c>
    </row>
    <row r="67" spans="1:4" ht="15">
      <c r="A67" s="76"/>
      <c r="B67" s="55"/>
      <c r="C67" s="28" t="s">
        <v>13</v>
      </c>
      <c r="D67" s="12">
        <v>20</v>
      </c>
    </row>
    <row r="68" spans="1:4" ht="15">
      <c r="A68" s="77"/>
      <c r="B68" s="57"/>
      <c r="C68" s="30" t="s">
        <v>16</v>
      </c>
      <c r="D68" s="29">
        <f>SUM(D62:D67)</f>
        <v>818.5</v>
      </c>
    </row>
    <row r="69" spans="1:4" ht="38.25" customHeight="1">
      <c r="A69" s="76"/>
      <c r="B69" s="78" t="s">
        <v>83</v>
      </c>
      <c r="C69" s="24" t="s">
        <v>51</v>
      </c>
      <c r="D69" s="16">
        <v>25.7</v>
      </c>
    </row>
    <row r="70" spans="1:4" ht="15">
      <c r="A70" s="77"/>
      <c r="B70" s="65"/>
      <c r="C70" s="20" t="s">
        <v>16</v>
      </c>
      <c r="D70" s="31">
        <f>SUM(D69)</f>
        <v>25.7</v>
      </c>
    </row>
    <row r="71" spans="1:4" ht="44.25" customHeight="1">
      <c r="A71" s="10">
        <v>14</v>
      </c>
      <c r="B71" s="54" t="s">
        <v>84</v>
      </c>
      <c r="C71" s="24" t="s">
        <v>8</v>
      </c>
      <c r="D71" s="16">
        <v>4.9</v>
      </c>
    </row>
    <row r="72" spans="1:4" ht="15">
      <c r="A72" s="21"/>
      <c r="B72" s="21" t="s">
        <v>7</v>
      </c>
      <c r="C72" s="26"/>
      <c r="D72" s="32">
        <f>SUM(D71)</f>
        <v>4.9</v>
      </c>
    </row>
    <row r="73" spans="1:4" ht="25.5">
      <c r="A73" s="72">
        <v>17</v>
      </c>
      <c r="B73" s="75" t="s">
        <v>85</v>
      </c>
      <c r="C73" s="15" t="s">
        <v>64</v>
      </c>
      <c r="D73" s="16">
        <v>200</v>
      </c>
    </row>
    <row r="74" spans="1:4" ht="15">
      <c r="A74" s="73"/>
      <c r="B74" s="78"/>
      <c r="C74" s="15" t="s">
        <v>65</v>
      </c>
      <c r="D74" s="16">
        <v>30</v>
      </c>
    </row>
    <row r="75" spans="1:4" ht="38.25">
      <c r="A75" s="73"/>
      <c r="B75" s="78"/>
      <c r="C75" s="15" t="s">
        <v>66</v>
      </c>
      <c r="D75" s="16">
        <v>200</v>
      </c>
    </row>
    <row r="76" spans="1:4" ht="25.5">
      <c r="A76" s="73"/>
      <c r="B76" s="78"/>
      <c r="C76" s="15" t="s">
        <v>67</v>
      </c>
      <c r="D76" s="16">
        <v>10</v>
      </c>
    </row>
    <row r="77" spans="1:4" ht="15">
      <c r="A77" s="73"/>
      <c r="B77" s="78"/>
      <c r="C77" s="15" t="s">
        <v>56</v>
      </c>
      <c r="D77" s="16">
        <v>10</v>
      </c>
    </row>
    <row r="78" spans="1:4" ht="15">
      <c r="A78" s="73"/>
      <c r="B78" s="78"/>
      <c r="C78" s="27" t="s">
        <v>16</v>
      </c>
      <c r="D78" s="17">
        <f>SUM(D73:D77)</f>
        <v>450</v>
      </c>
    </row>
    <row r="79" spans="1:4" ht="15">
      <c r="A79" s="72">
        <v>18</v>
      </c>
      <c r="B79" s="75" t="s">
        <v>86</v>
      </c>
      <c r="C79" s="15" t="s">
        <v>53</v>
      </c>
      <c r="D79" s="16">
        <v>50</v>
      </c>
    </row>
    <row r="80" spans="1:4" ht="15">
      <c r="A80" s="76"/>
      <c r="B80" s="55"/>
      <c r="C80" s="15" t="s">
        <v>54</v>
      </c>
      <c r="D80" s="16">
        <v>20</v>
      </c>
    </row>
    <row r="81" spans="1:4" ht="25.5">
      <c r="A81" s="76"/>
      <c r="B81" s="55"/>
      <c r="C81" s="15" t="s">
        <v>55</v>
      </c>
      <c r="D81" s="16">
        <v>30</v>
      </c>
    </row>
    <row r="82" spans="1:4" ht="15">
      <c r="A82" s="76"/>
      <c r="B82" s="55"/>
      <c r="C82" s="15" t="s">
        <v>56</v>
      </c>
      <c r="D82" s="16">
        <v>40</v>
      </c>
    </row>
    <row r="83" spans="1:4" ht="25.5">
      <c r="A83" s="76"/>
      <c r="B83" s="55"/>
      <c r="C83" s="15" t="s">
        <v>57</v>
      </c>
      <c r="D83" s="16">
        <v>237.4</v>
      </c>
    </row>
    <row r="84" spans="1:4" ht="15">
      <c r="A84" s="76"/>
      <c r="B84" s="55"/>
      <c r="C84" s="27" t="s">
        <v>16</v>
      </c>
      <c r="D84" s="17">
        <f>D79+D80+D81+D82+D83</f>
        <v>377.4</v>
      </c>
    </row>
    <row r="85" spans="1:4" s="7" customFormat="1" ht="25.5">
      <c r="A85" s="72">
        <v>19</v>
      </c>
      <c r="B85" s="75" t="s">
        <v>87</v>
      </c>
      <c r="C85" s="15" t="s">
        <v>58</v>
      </c>
      <c r="D85" s="16">
        <v>100</v>
      </c>
    </row>
    <row r="86" spans="1:4" s="7" customFormat="1" ht="15">
      <c r="A86" s="73"/>
      <c r="B86" s="78"/>
      <c r="C86" s="10" t="s">
        <v>59</v>
      </c>
      <c r="D86" s="19">
        <v>200</v>
      </c>
    </row>
    <row r="87" spans="1:4" s="7" customFormat="1" ht="15">
      <c r="A87" s="76"/>
      <c r="B87" s="55"/>
      <c r="C87" s="10" t="s">
        <v>31</v>
      </c>
      <c r="D87" s="19">
        <v>65</v>
      </c>
    </row>
    <row r="88" spans="1:4" s="7" customFormat="1" ht="15.75" thickBot="1">
      <c r="A88" s="77"/>
      <c r="B88" s="57"/>
      <c r="C88" s="33" t="s">
        <v>16</v>
      </c>
      <c r="D88" s="18">
        <f>D85+D86+D87</f>
        <v>365</v>
      </c>
    </row>
    <row r="89" spans="1:4" s="7" customFormat="1" ht="16.5" thickBot="1">
      <c r="A89" s="34"/>
      <c r="B89" s="35" t="s">
        <v>12</v>
      </c>
      <c r="C89" s="36"/>
      <c r="D89" s="37">
        <f>SUM(D17+D21+D23+D33+D40+D42+D46+D49+D59+D61+D68+D70+D78+D84+D88+D72+D38)</f>
        <v>13430.221</v>
      </c>
    </row>
    <row r="90" spans="1:4" ht="15">
      <c r="A90" s="38"/>
      <c r="B90" s="38"/>
      <c r="C90" s="38"/>
      <c r="D90" s="38"/>
    </row>
    <row r="91" spans="1:5" ht="15" customHeight="1">
      <c r="A91" s="38"/>
      <c r="B91" s="46"/>
      <c r="C91" s="39"/>
      <c r="D91" s="38"/>
      <c r="E91" s="42"/>
    </row>
    <row r="92" spans="1:5" ht="42.75" customHeight="1">
      <c r="A92" s="38"/>
      <c r="B92" s="59"/>
      <c r="C92" s="59"/>
      <c r="D92" s="39"/>
      <c r="E92" s="47"/>
    </row>
    <row r="93" spans="1:5" ht="15" customHeight="1">
      <c r="A93" s="38"/>
      <c r="B93" s="48"/>
      <c r="C93" s="39"/>
      <c r="D93" s="39"/>
      <c r="E93" s="47"/>
    </row>
    <row r="94" spans="1:5" ht="15">
      <c r="A94" s="38"/>
      <c r="B94" s="39"/>
      <c r="C94" s="39"/>
      <c r="D94" s="39"/>
      <c r="E94" s="42"/>
    </row>
    <row r="95" spans="1:5" ht="15">
      <c r="A95" s="38"/>
      <c r="B95" s="40"/>
      <c r="C95" s="40"/>
      <c r="D95" s="38"/>
      <c r="E95" s="42"/>
    </row>
    <row r="96" spans="1:5" ht="15">
      <c r="A96" s="38"/>
      <c r="B96" s="38"/>
      <c r="C96" s="38"/>
      <c r="D96" s="38"/>
      <c r="E96" s="42"/>
    </row>
    <row r="97" spans="1:5" ht="15">
      <c r="A97" s="38"/>
      <c r="B97" s="38"/>
      <c r="C97" s="38"/>
      <c r="D97" s="38"/>
      <c r="E97" s="42"/>
    </row>
    <row r="98" spans="1:4" ht="15">
      <c r="A98" s="38"/>
      <c r="B98" s="38"/>
      <c r="C98" s="38"/>
      <c r="D98" s="38"/>
    </row>
    <row r="99" spans="1:4" ht="15">
      <c r="A99" s="38"/>
      <c r="B99" s="38"/>
      <c r="C99" s="38"/>
      <c r="D99" s="38"/>
    </row>
    <row r="100" spans="1:4" ht="15">
      <c r="A100" s="38"/>
      <c r="B100" s="38"/>
      <c r="C100" s="38"/>
      <c r="D100" s="38"/>
    </row>
    <row r="101" spans="1:4" ht="15">
      <c r="A101" s="38"/>
      <c r="B101" s="38"/>
      <c r="C101" s="38"/>
      <c r="D101" s="38"/>
    </row>
    <row r="102" spans="1:4" ht="15">
      <c r="A102" s="38"/>
      <c r="B102" s="38"/>
      <c r="C102" s="38"/>
      <c r="D102" s="38"/>
    </row>
    <row r="103" spans="1:4" ht="15">
      <c r="A103" s="38"/>
      <c r="B103" s="38"/>
      <c r="C103" s="38"/>
      <c r="D103" s="38"/>
    </row>
    <row r="104" spans="1:4" ht="15">
      <c r="A104" s="38"/>
      <c r="B104" s="38"/>
      <c r="C104" s="38"/>
      <c r="D104" s="38"/>
    </row>
    <row r="105" spans="1:4" ht="15">
      <c r="A105" s="38"/>
      <c r="B105" s="38"/>
      <c r="C105" s="38"/>
      <c r="D105" s="38"/>
    </row>
    <row r="106" spans="1:4" ht="15">
      <c r="A106" s="38"/>
      <c r="B106" s="38"/>
      <c r="C106" s="38"/>
      <c r="D106" s="38"/>
    </row>
  </sheetData>
  <sheetProtection/>
  <mergeCells count="33">
    <mergeCell ref="A24:A33"/>
    <mergeCell ref="A9:A17"/>
    <mergeCell ref="B24:B33"/>
    <mergeCell ref="A85:A88"/>
    <mergeCell ref="B85:B88"/>
    <mergeCell ref="A34:A38"/>
    <mergeCell ref="B34:B38"/>
    <mergeCell ref="A41:A42"/>
    <mergeCell ref="B41:B42"/>
    <mergeCell ref="B62:B68"/>
    <mergeCell ref="A62:A68"/>
    <mergeCell ref="B50:B59"/>
    <mergeCell ref="A50:A59"/>
    <mergeCell ref="B43:B46"/>
    <mergeCell ref="A47:A49"/>
    <mergeCell ref="B47:B49"/>
    <mergeCell ref="A43:A46"/>
    <mergeCell ref="A69:A70"/>
    <mergeCell ref="B69:B70"/>
    <mergeCell ref="A79:A84"/>
    <mergeCell ref="B79:B84"/>
    <mergeCell ref="B73:B78"/>
    <mergeCell ref="A73:A78"/>
    <mergeCell ref="B92:C92"/>
    <mergeCell ref="D1:D2"/>
    <mergeCell ref="B9:B17"/>
    <mergeCell ref="B39:B40"/>
    <mergeCell ref="A4:D4"/>
    <mergeCell ref="C6:C7"/>
    <mergeCell ref="B18:B21"/>
    <mergeCell ref="A18:A21"/>
    <mergeCell ref="A22:A23"/>
    <mergeCell ref="B22:B23"/>
  </mergeCells>
  <printOptions/>
  <pageMargins left="0.38" right="0.28" top="0.7480314960629921" bottom="0.45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Шаклеин</dc:creator>
  <cp:keywords/>
  <dc:description/>
  <cp:lastModifiedBy>GubernLib</cp:lastModifiedBy>
  <cp:lastPrinted>2012-12-04T13:46:50Z</cp:lastPrinted>
  <dcterms:created xsi:type="dcterms:W3CDTF">2011-06-03T08:59:10Z</dcterms:created>
  <dcterms:modified xsi:type="dcterms:W3CDTF">2012-12-06T11:51:08Z</dcterms:modified>
  <cp:category/>
  <cp:version/>
  <cp:contentType/>
  <cp:contentStatus/>
</cp:coreProperties>
</file>